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ратов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лифте'!$A$1:$O$1</definedName>
  </definedNames>
  <calcPr calcId="162913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14" i="1"/>
  <c r="J15" i="1"/>
  <c r="J16" i="1"/>
  <c r="J17" i="1"/>
  <c r="J18" i="1"/>
  <c r="J19" i="1"/>
  <c r="J20" i="1"/>
  <c r="J21" i="1"/>
  <c r="J22" i="1"/>
  <c r="J23" i="1"/>
  <c r="J14" i="1"/>
  <c r="I15" i="1"/>
  <c r="I16" i="1"/>
  <c r="I17" i="1"/>
  <c r="I18" i="1"/>
  <c r="I19" i="1"/>
  <c r="I20" i="1"/>
  <c r="I21" i="1"/>
  <c r="I22" i="1"/>
  <c r="I23" i="1"/>
  <c r="I14" i="1"/>
  <c r="H15" i="1"/>
  <c r="H16" i="1"/>
  <c r="H17" i="1"/>
  <c r="H18" i="1"/>
  <c r="H19" i="1"/>
  <c r="H20" i="1"/>
  <c r="H21" i="1"/>
  <c r="H22" i="1"/>
  <c r="H23" i="1"/>
  <c r="H14" i="1"/>
  <c r="L13" i="1" l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K5" i="1"/>
  <c r="J5" i="1"/>
  <c r="I5" i="1"/>
  <c r="H5" i="1"/>
  <c r="L4" i="1"/>
  <c r="K4" i="1"/>
  <c r="J4" i="1"/>
  <c r="I4" i="1"/>
  <c r="H4" i="1"/>
  <c r="L3" i="1"/>
  <c r="K3" i="1"/>
  <c r="J3" i="1"/>
  <c r="I3" i="1"/>
  <c r="H3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<sst xmlns="http://schemas.openxmlformats.org/spreadsheetml/2006/main" count="201" uniqueCount="54">
  <si>
    <t>Город</t>
  </si>
  <si>
    <t>Вид рекламы</t>
  </si>
  <si>
    <t>Фото</t>
  </si>
  <si>
    <t>Район</t>
  </si>
  <si>
    <t>Адреса</t>
  </si>
  <si>
    <t>А5</t>
  </si>
  <si>
    <t>А4</t>
  </si>
  <si>
    <t>Услуги дизайнера</t>
  </si>
  <si>
    <t>Количество стендов</t>
  </si>
  <si>
    <t>А6</t>
  </si>
  <si>
    <t>Период, мес.</t>
  </si>
  <si>
    <t>Реклама на стендах в лифтах</t>
  </si>
  <si>
    <t>Монтаж/Демонтаж</t>
  </si>
  <si>
    <t>100% фото предоставляются в течение 7 рабочих дней после окончания монтажа</t>
  </si>
  <si>
    <t>Отчет</t>
  </si>
  <si>
    <t>Саратов</t>
  </si>
  <si>
    <t>Заводской 1</t>
  </si>
  <si>
    <t>А7</t>
  </si>
  <si>
    <t>А3</t>
  </si>
  <si>
    <t>С 9 по 13 число каждого месяца</t>
  </si>
  <si>
    <t>Октябрьский 1</t>
  </si>
  <si>
    <t>Октябрьский 2</t>
  </si>
  <si>
    <t>Центр-Кировский</t>
  </si>
  <si>
    <t>Центр-Волжский</t>
  </si>
  <si>
    <t>Юбилейный</t>
  </si>
  <si>
    <t>Солнечный Новостройки</t>
  </si>
  <si>
    <t>Солнечный</t>
  </si>
  <si>
    <t>6 Квартал</t>
  </si>
  <si>
    <t>Техстекло</t>
  </si>
  <si>
    <t>Ленинский</t>
  </si>
  <si>
    <t>С 3 по 7 число каждого месяца</t>
  </si>
  <si>
    <t>С 7 по 11 число каждого месяца</t>
  </si>
  <si>
    <t>С 5 по 9 число каждого месяца</t>
  </si>
  <si>
    <t>С 3 по 6 число каждого месяца</t>
  </si>
  <si>
    <t>С 4 по 7 число каждого месяца</t>
  </si>
  <si>
    <t>С 6 по 9 число каждого месяца</t>
  </si>
  <si>
    <t>С 11 по 14 число каждого месяца</t>
  </si>
  <si>
    <t>С 10 по 13 число каждого месяца</t>
  </si>
  <si>
    <t>Заводской 2</t>
  </si>
  <si>
    <t>Ссылка</t>
  </si>
  <si>
    <t>50-лет Октября</t>
  </si>
  <si>
    <t>Центр 1</t>
  </si>
  <si>
    <t>Центр 2</t>
  </si>
  <si>
    <t>Новостройки 1</t>
  </si>
  <si>
    <t>Новостройки 2</t>
  </si>
  <si>
    <t>Заводской 3</t>
  </si>
  <si>
    <t>Солнечный 2</t>
  </si>
  <si>
    <t>Октябрьский 3</t>
  </si>
  <si>
    <t>Ленинский 2</t>
  </si>
  <si>
    <t>Юбилейный 2</t>
  </si>
  <si>
    <t>-</t>
  </si>
  <si>
    <t>С 6 по 10 число каждого месяца</t>
  </si>
  <si>
    <t>С 1 по 5 число каждого месяца</t>
  </si>
  <si>
    <t>От 900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</si>
</sst>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7EBsSFUG7Jm0Q" TargetMode="External"/><Relationship Id="rId13" Type="http://schemas.openxmlformats.org/officeDocument/2006/relationships/hyperlink" Target="https://disk.yandex.ru/i/3lmJk8EA8SeeXQ" TargetMode="External"/><Relationship Id="rId18" Type="http://schemas.openxmlformats.org/officeDocument/2006/relationships/hyperlink" Target="https://disk.yandex.ru/i/3QILf9hLLfCSLg" TargetMode="External"/><Relationship Id="rId3" Type="http://schemas.openxmlformats.org/officeDocument/2006/relationships/hyperlink" Target="https://disk.yandex.ru/i/3CgCq3RfC_PDIA" TargetMode="External"/><Relationship Id="rId21" Type="http://schemas.openxmlformats.org/officeDocument/2006/relationships/hyperlink" Target="https://disk.yandex.ru/d/1sR5DoGs85K_cA" TargetMode="External"/><Relationship Id="rId7" Type="http://schemas.openxmlformats.org/officeDocument/2006/relationships/hyperlink" Target="https://disk.yandex.ru/i/QH0jn3EQhQ31KQ" TargetMode="External"/><Relationship Id="rId12" Type="http://schemas.openxmlformats.org/officeDocument/2006/relationships/hyperlink" Target="https://disk.yandex.ru/i/PY3X9J58TvDXzw" TargetMode="External"/><Relationship Id="rId17" Type="http://schemas.openxmlformats.org/officeDocument/2006/relationships/hyperlink" Target="https://disk.yandex.ru/d/ryVlAovoKAS8q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9sgUxV4WB1kteg" TargetMode="External"/><Relationship Id="rId16" Type="http://schemas.openxmlformats.org/officeDocument/2006/relationships/hyperlink" Target="https://disk.yandex.ru/d/6LxqApq-WvSOuw" TargetMode="External"/><Relationship Id="rId20" Type="http://schemas.openxmlformats.org/officeDocument/2006/relationships/hyperlink" Target="https://disk.yandex.ru/d/5GLYXAUaC7QYog" TargetMode="External"/><Relationship Id="rId1" Type="http://schemas.openxmlformats.org/officeDocument/2006/relationships/hyperlink" Target="https://disk.yandex.ru/i/SdLwpm27Zwa1Zg" TargetMode="External"/><Relationship Id="rId6" Type="http://schemas.openxmlformats.org/officeDocument/2006/relationships/hyperlink" Target="https://disk.yandex.ru/i/vHog1j7rHYqOZw" TargetMode="External"/><Relationship Id="rId11" Type="http://schemas.openxmlformats.org/officeDocument/2006/relationships/hyperlink" Target="https://disk.yandex.ru/i/Mps_dgk1PMhhvA" TargetMode="External"/><Relationship Id="rId24" Type="http://schemas.openxmlformats.org/officeDocument/2006/relationships/hyperlink" Target="https://disk.yandex.ru/d/uCSg17r7t9vJhw" TargetMode="External"/><Relationship Id="rId5" Type="http://schemas.openxmlformats.org/officeDocument/2006/relationships/hyperlink" Target="https://disk.yandex.ru/i/8QUcRj-TLGeZsA" TargetMode="External"/><Relationship Id="rId15" Type="http://schemas.openxmlformats.org/officeDocument/2006/relationships/hyperlink" Target="https://disk.yandex.ru/d/nt3EM2RPhM6GTQ" TargetMode="External"/><Relationship Id="rId23" Type="http://schemas.openxmlformats.org/officeDocument/2006/relationships/hyperlink" Target="https://disk.yandex.ru/d/uCSg17r7t9vJhw" TargetMode="External"/><Relationship Id="rId10" Type="http://schemas.openxmlformats.org/officeDocument/2006/relationships/hyperlink" Target="https://disk.yandex.ru/i/smgS4p6Mpr3bsQ" TargetMode="External"/><Relationship Id="rId19" Type="http://schemas.openxmlformats.org/officeDocument/2006/relationships/hyperlink" Target="https://disk.yandex.ru/d/SB_RknNbGuWhyg" TargetMode="External"/><Relationship Id="rId4" Type="http://schemas.openxmlformats.org/officeDocument/2006/relationships/hyperlink" Target="https://disk.yandex.ru/i/Q6F39scf7vBrbQ" TargetMode="External"/><Relationship Id="rId9" Type="http://schemas.openxmlformats.org/officeDocument/2006/relationships/hyperlink" Target="https://disk.yandex.ru/i/ZGeemgpMRnPRmA" TargetMode="External"/><Relationship Id="rId14" Type="http://schemas.openxmlformats.org/officeDocument/2006/relationships/hyperlink" Target="https://disk.yandex.ru/d/WmHZfdIA4AEecg" TargetMode="External"/><Relationship Id="rId22" Type="http://schemas.openxmlformats.org/officeDocument/2006/relationships/hyperlink" Target="https://disk.yandex.ru/i/wPkNbrn1tmNq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H2" sqref="H2"/>
    </sheetView>
  </sheetViews>
  <sheetFormatPr defaultColWidth="9.140625" defaultRowHeight="12.75" x14ac:dyDescent="0.25"/>
  <cols>
    <col min="1" max="1" width="10.5703125" style="1" customWidth="1"/>
    <col min="2" max="2" width="17.42578125" style="1" customWidth="1"/>
    <col min="3" max="3" width="9.5703125" style="8" customWidth="1"/>
    <col min="4" max="4" width="15" style="2" customWidth="1"/>
    <col min="5" max="5" width="11.42578125" style="7" customWidth="1"/>
    <col min="6" max="6" width="14.7109375" style="3" customWidth="1"/>
    <col min="7" max="7" width="16.140625" style="1" customWidth="1"/>
    <col min="8" max="8" width="11.28515625" style="4" customWidth="1"/>
    <col min="9" max="10" width="10.28515625" style="4" customWidth="1"/>
    <col min="11" max="11" width="11.28515625" style="4" customWidth="1"/>
    <col min="12" max="12" width="9.28515625" style="4" customWidth="1"/>
    <col min="13" max="13" width="22.140625" style="1" customWidth="1"/>
    <col min="14" max="14" width="24.28515625" style="1" customWidth="1"/>
    <col min="15" max="15" width="20.140625" style="1" customWidth="1"/>
    <col min="16" max="16384" width="9.140625" style="1"/>
  </cols>
  <sheetData>
    <row r="1" spans="1:15" ht="25.5" x14ac:dyDescent="0.25">
      <c r="A1" s="10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8</v>
      </c>
      <c r="G1" s="10" t="s">
        <v>10</v>
      </c>
      <c r="H1" s="10" t="s">
        <v>18</v>
      </c>
      <c r="I1" s="10" t="s">
        <v>6</v>
      </c>
      <c r="J1" s="10" t="s">
        <v>5</v>
      </c>
      <c r="K1" s="10" t="s">
        <v>9</v>
      </c>
      <c r="L1" s="10" t="s">
        <v>17</v>
      </c>
      <c r="M1" s="10" t="s">
        <v>12</v>
      </c>
      <c r="N1" s="10" t="s">
        <v>14</v>
      </c>
      <c r="O1" s="10" t="s">
        <v>7</v>
      </c>
    </row>
    <row r="2" spans="1:15" s="5" customFormat="1" ht="38.25" x14ac:dyDescent="0.25">
      <c r="A2" s="12" t="s">
        <v>15</v>
      </c>
      <c r="B2" s="12" t="s">
        <v>11</v>
      </c>
      <c r="C2" s="13" t="s">
        <v>39</v>
      </c>
      <c r="D2" s="12" t="s">
        <v>16</v>
      </c>
      <c r="E2" s="13" t="s">
        <v>39</v>
      </c>
      <c r="F2" s="12">
        <v>174</v>
      </c>
      <c r="G2" s="12">
        <v>1</v>
      </c>
      <c r="H2" s="6">
        <f>431*F2</f>
        <v>74994</v>
      </c>
      <c r="I2" s="6">
        <f>220*F2</f>
        <v>38280</v>
      </c>
      <c r="J2" s="6">
        <f>115*F2</f>
        <v>20010</v>
      </c>
      <c r="K2" s="6">
        <f>600*F2</f>
        <v>104400</v>
      </c>
      <c r="L2" s="6">
        <f>30*F2</f>
        <v>5220</v>
      </c>
      <c r="M2" s="12" t="s">
        <v>19</v>
      </c>
      <c r="N2" s="12" t="s">
        <v>13</v>
      </c>
      <c r="O2" s="12" t="s">
        <v>53</v>
      </c>
    </row>
    <row r="3" spans="1:15" s="5" customFormat="1" ht="38.25" x14ac:dyDescent="0.25">
      <c r="A3" s="12" t="s">
        <v>15</v>
      </c>
      <c r="B3" s="12" t="s">
        <v>11</v>
      </c>
      <c r="C3" s="13" t="s">
        <v>39</v>
      </c>
      <c r="D3" s="12" t="s">
        <v>38</v>
      </c>
      <c r="E3" s="13" t="s">
        <v>39</v>
      </c>
      <c r="F3" s="12">
        <v>311</v>
      </c>
      <c r="G3" s="12">
        <v>1</v>
      </c>
      <c r="H3" s="6">
        <f>431*F3</f>
        <v>134041</v>
      </c>
      <c r="I3" s="6">
        <f>220*F3</f>
        <v>68420</v>
      </c>
      <c r="J3" s="6">
        <f>115*F3</f>
        <v>35765</v>
      </c>
      <c r="K3" s="6">
        <f>600*F3</f>
        <v>186600</v>
      </c>
      <c r="L3" s="6">
        <f>30*F3</f>
        <v>9330</v>
      </c>
      <c r="M3" s="12" t="s">
        <v>19</v>
      </c>
      <c r="N3" s="12" t="s">
        <v>13</v>
      </c>
      <c r="O3" s="12" t="s">
        <v>53</v>
      </c>
    </row>
    <row r="4" spans="1:15" ht="38.25" x14ac:dyDescent="0.25">
      <c r="A4" s="12" t="s">
        <v>15</v>
      </c>
      <c r="B4" s="12" t="s">
        <v>11</v>
      </c>
      <c r="C4" s="13" t="s">
        <v>39</v>
      </c>
      <c r="D4" s="14" t="s">
        <v>20</v>
      </c>
      <c r="E4" s="13" t="s">
        <v>39</v>
      </c>
      <c r="F4" s="12">
        <v>115</v>
      </c>
      <c r="G4" s="12">
        <v>1</v>
      </c>
      <c r="H4" s="6">
        <f t="shared" ref="H4:H13" si="0">431*F4</f>
        <v>49565</v>
      </c>
      <c r="I4" s="6">
        <f t="shared" ref="I4:I13" si="1">220*F4</f>
        <v>25300</v>
      </c>
      <c r="J4" s="6">
        <f t="shared" ref="J4:J13" si="2">115*F4</f>
        <v>13225</v>
      </c>
      <c r="K4" s="6">
        <f t="shared" ref="K4:K13" si="3">600*F4</f>
        <v>69000</v>
      </c>
      <c r="L4" s="6">
        <f t="shared" ref="L4:L13" si="4">30*F4</f>
        <v>3450</v>
      </c>
      <c r="M4" s="12" t="s">
        <v>30</v>
      </c>
      <c r="N4" s="12" t="s">
        <v>13</v>
      </c>
      <c r="O4" s="12" t="s">
        <v>53</v>
      </c>
    </row>
    <row r="5" spans="1:15" ht="38.25" x14ac:dyDescent="0.25">
      <c r="A5" s="12" t="s">
        <v>15</v>
      </c>
      <c r="B5" s="12" t="s">
        <v>11</v>
      </c>
      <c r="C5" s="13" t="s">
        <v>39</v>
      </c>
      <c r="D5" s="14" t="s">
        <v>21</v>
      </c>
      <c r="E5" s="13" t="s">
        <v>39</v>
      </c>
      <c r="F5" s="12">
        <v>183</v>
      </c>
      <c r="G5" s="12">
        <v>1</v>
      </c>
      <c r="H5" s="6">
        <f t="shared" si="0"/>
        <v>78873</v>
      </c>
      <c r="I5" s="6">
        <f t="shared" si="1"/>
        <v>40260</v>
      </c>
      <c r="J5" s="6">
        <f t="shared" si="2"/>
        <v>21045</v>
      </c>
      <c r="K5" s="6">
        <f t="shared" si="3"/>
        <v>109800</v>
      </c>
      <c r="L5" s="6">
        <f t="shared" si="4"/>
        <v>5490</v>
      </c>
      <c r="M5" s="12" t="s">
        <v>30</v>
      </c>
      <c r="N5" s="12" t="s">
        <v>13</v>
      </c>
      <c r="O5" s="12" t="s">
        <v>53</v>
      </c>
    </row>
    <row r="6" spans="1:15" ht="38.25" x14ac:dyDescent="0.25">
      <c r="A6" s="12" t="s">
        <v>15</v>
      </c>
      <c r="B6" s="12" t="s">
        <v>11</v>
      </c>
      <c r="C6" s="13" t="s">
        <v>39</v>
      </c>
      <c r="D6" s="14" t="s">
        <v>22</v>
      </c>
      <c r="E6" s="13" t="s">
        <v>39</v>
      </c>
      <c r="F6" s="12">
        <v>211</v>
      </c>
      <c r="G6" s="12">
        <v>1</v>
      </c>
      <c r="H6" s="6">
        <f t="shared" si="0"/>
        <v>90941</v>
      </c>
      <c r="I6" s="6">
        <f t="shared" si="1"/>
        <v>46420</v>
      </c>
      <c r="J6" s="6">
        <f t="shared" si="2"/>
        <v>24265</v>
      </c>
      <c r="K6" s="6">
        <f t="shared" si="3"/>
        <v>126600</v>
      </c>
      <c r="L6" s="6">
        <f t="shared" si="4"/>
        <v>6330</v>
      </c>
      <c r="M6" s="12" t="s">
        <v>31</v>
      </c>
      <c r="N6" s="12" t="s">
        <v>13</v>
      </c>
      <c r="O6" s="12" t="s">
        <v>53</v>
      </c>
    </row>
    <row r="7" spans="1:15" ht="38.25" x14ac:dyDescent="0.25">
      <c r="A7" s="12" t="s">
        <v>15</v>
      </c>
      <c r="B7" s="12" t="s">
        <v>11</v>
      </c>
      <c r="C7" s="13" t="s">
        <v>39</v>
      </c>
      <c r="D7" s="14" t="s">
        <v>23</v>
      </c>
      <c r="E7" s="13" t="s">
        <v>39</v>
      </c>
      <c r="F7" s="12">
        <v>95</v>
      </c>
      <c r="G7" s="12">
        <v>1</v>
      </c>
      <c r="H7" s="6">
        <f t="shared" si="0"/>
        <v>40945</v>
      </c>
      <c r="I7" s="6">
        <f t="shared" si="1"/>
        <v>20900</v>
      </c>
      <c r="J7" s="6">
        <f t="shared" si="2"/>
        <v>10925</v>
      </c>
      <c r="K7" s="6">
        <f t="shared" si="3"/>
        <v>57000</v>
      </c>
      <c r="L7" s="6">
        <f t="shared" si="4"/>
        <v>2850</v>
      </c>
      <c r="M7" s="12" t="s">
        <v>31</v>
      </c>
      <c r="N7" s="12" t="s">
        <v>13</v>
      </c>
      <c r="O7" s="12" t="s">
        <v>53</v>
      </c>
    </row>
    <row r="8" spans="1:15" ht="38.25" x14ac:dyDescent="0.25">
      <c r="A8" s="12" t="s">
        <v>15</v>
      </c>
      <c r="B8" s="12" t="s">
        <v>11</v>
      </c>
      <c r="C8" s="13" t="s">
        <v>39</v>
      </c>
      <c r="D8" s="14" t="s">
        <v>24</v>
      </c>
      <c r="E8" s="13" t="s">
        <v>39</v>
      </c>
      <c r="F8" s="12">
        <v>144</v>
      </c>
      <c r="G8" s="12">
        <v>1</v>
      </c>
      <c r="H8" s="6">
        <f t="shared" si="0"/>
        <v>62064</v>
      </c>
      <c r="I8" s="6">
        <f t="shared" si="1"/>
        <v>31680</v>
      </c>
      <c r="J8" s="6">
        <f t="shared" si="2"/>
        <v>16560</v>
      </c>
      <c r="K8" s="6">
        <f t="shared" si="3"/>
        <v>86400</v>
      </c>
      <c r="L8" s="6">
        <f t="shared" si="4"/>
        <v>4320</v>
      </c>
      <c r="M8" s="12" t="s">
        <v>32</v>
      </c>
      <c r="N8" s="12" t="s">
        <v>13</v>
      </c>
      <c r="O8" s="12" t="s">
        <v>53</v>
      </c>
    </row>
    <row r="9" spans="1:15" ht="38.25" x14ac:dyDescent="0.25">
      <c r="A9" s="12" t="s">
        <v>15</v>
      </c>
      <c r="B9" s="12" t="s">
        <v>11</v>
      </c>
      <c r="C9" s="13" t="s">
        <v>39</v>
      </c>
      <c r="D9" s="15" t="s">
        <v>25</v>
      </c>
      <c r="E9" s="13" t="s">
        <v>39</v>
      </c>
      <c r="F9" s="12">
        <v>96</v>
      </c>
      <c r="G9" s="12">
        <v>1</v>
      </c>
      <c r="H9" s="6">
        <f t="shared" si="0"/>
        <v>41376</v>
      </c>
      <c r="I9" s="6">
        <f t="shared" si="1"/>
        <v>21120</v>
      </c>
      <c r="J9" s="6">
        <f t="shared" si="2"/>
        <v>11040</v>
      </c>
      <c r="K9" s="6">
        <f t="shared" si="3"/>
        <v>57600</v>
      </c>
      <c r="L9" s="6">
        <f t="shared" si="4"/>
        <v>2880</v>
      </c>
      <c r="M9" s="12" t="s">
        <v>33</v>
      </c>
      <c r="N9" s="12" t="s">
        <v>13</v>
      </c>
      <c r="O9" s="12" t="s">
        <v>53</v>
      </c>
    </row>
    <row r="10" spans="1:15" ht="38.25" x14ac:dyDescent="0.25">
      <c r="A10" s="12" t="s">
        <v>15</v>
      </c>
      <c r="B10" s="12" t="s">
        <v>11</v>
      </c>
      <c r="C10" s="13" t="s">
        <v>39</v>
      </c>
      <c r="D10" s="14" t="s">
        <v>26</v>
      </c>
      <c r="E10" s="13" t="s">
        <v>39</v>
      </c>
      <c r="F10" s="12">
        <v>265</v>
      </c>
      <c r="G10" s="12">
        <v>1</v>
      </c>
      <c r="H10" s="6">
        <f t="shared" si="0"/>
        <v>114215</v>
      </c>
      <c r="I10" s="6">
        <f t="shared" si="1"/>
        <v>58300</v>
      </c>
      <c r="J10" s="6">
        <f t="shared" si="2"/>
        <v>30475</v>
      </c>
      <c r="K10" s="6">
        <f t="shared" si="3"/>
        <v>159000</v>
      </c>
      <c r="L10" s="6">
        <f t="shared" si="4"/>
        <v>7950</v>
      </c>
      <c r="M10" s="12" t="s">
        <v>34</v>
      </c>
      <c r="N10" s="12" t="s">
        <v>13</v>
      </c>
      <c r="O10" s="12" t="s">
        <v>53</v>
      </c>
    </row>
    <row r="11" spans="1:15" ht="38.25" x14ac:dyDescent="0.25">
      <c r="A11" s="12" t="s">
        <v>15</v>
      </c>
      <c r="B11" s="12" t="s">
        <v>11</v>
      </c>
      <c r="C11" s="13" t="s">
        <v>39</v>
      </c>
      <c r="D11" s="14" t="s">
        <v>27</v>
      </c>
      <c r="E11" s="13" t="s">
        <v>39</v>
      </c>
      <c r="F11" s="12">
        <v>188</v>
      </c>
      <c r="G11" s="12">
        <v>1</v>
      </c>
      <c r="H11" s="6">
        <f t="shared" si="0"/>
        <v>81028</v>
      </c>
      <c r="I11" s="6">
        <f t="shared" si="1"/>
        <v>41360</v>
      </c>
      <c r="J11" s="6">
        <f t="shared" si="2"/>
        <v>21620</v>
      </c>
      <c r="K11" s="6">
        <f t="shared" si="3"/>
        <v>112800</v>
      </c>
      <c r="L11" s="6">
        <f t="shared" si="4"/>
        <v>5640</v>
      </c>
      <c r="M11" s="12" t="s">
        <v>35</v>
      </c>
      <c r="N11" s="12" t="s">
        <v>13</v>
      </c>
      <c r="O11" s="12" t="s">
        <v>53</v>
      </c>
    </row>
    <row r="12" spans="1:15" ht="38.25" x14ac:dyDescent="0.25">
      <c r="A12" s="12" t="s">
        <v>15</v>
      </c>
      <c r="B12" s="12" t="s">
        <v>11</v>
      </c>
      <c r="C12" s="13" t="s">
        <v>39</v>
      </c>
      <c r="D12" s="14" t="s">
        <v>28</v>
      </c>
      <c r="E12" s="13" t="s">
        <v>39</v>
      </c>
      <c r="F12" s="12">
        <v>160</v>
      </c>
      <c r="G12" s="12">
        <v>1</v>
      </c>
      <c r="H12" s="6">
        <f t="shared" si="0"/>
        <v>68960</v>
      </c>
      <c r="I12" s="6">
        <f t="shared" si="1"/>
        <v>35200</v>
      </c>
      <c r="J12" s="6">
        <f t="shared" si="2"/>
        <v>18400</v>
      </c>
      <c r="K12" s="6">
        <f t="shared" si="3"/>
        <v>96000</v>
      </c>
      <c r="L12" s="6">
        <f t="shared" si="4"/>
        <v>4800</v>
      </c>
      <c r="M12" s="12" t="s">
        <v>36</v>
      </c>
      <c r="N12" s="12" t="s">
        <v>13</v>
      </c>
      <c r="O12" s="12" t="s">
        <v>53</v>
      </c>
    </row>
    <row r="13" spans="1:15" ht="38.25" x14ac:dyDescent="0.25">
      <c r="A13" s="12" t="s">
        <v>15</v>
      </c>
      <c r="B13" s="12" t="s">
        <v>11</v>
      </c>
      <c r="C13" s="13" t="s">
        <v>39</v>
      </c>
      <c r="D13" s="14" t="s">
        <v>29</v>
      </c>
      <c r="E13" s="13" t="s">
        <v>39</v>
      </c>
      <c r="F13" s="12">
        <v>187</v>
      </c>
      <c r="G13" s="12">
        <v>1</v>
      </c>
      <c r="H13" s="6">
        <f t="shared" si="0"/>
        <v>80597</v>
      </c>
      <c r="I13" s="6">
        <f t="shared" si="1"/>
        <v>41140</v>
      </c>
      <c r="J13" s="6">
        <f t="shared" si="2"/>
        <v>21505</v>
      </c>
      <c r="K13" s="6">
        <f t="shared" si="3"/>
        <v>112200</v>
      </c>
      <c r="L13" s="6">
        <f t="shared" si="4"/>
        <v>5610</v>
      </c>
      <c r="M13" s="12" t="s">
        <v>37</v>
      </c>
      <c r="N13" s="12" t="s">
        <v>13</v>
      </c>
      <c r="O13" s="12" t="s">
        <v>53</v>
      </c>
    </row>
    <row r="14" spans="1:15" ht="38.25" x14ac:dyDescent="0.25">
      <c r="A14" s="12" t="s">
        <v>15</v>
      </c>
      <c r="B14" s="12" t="s">
        <v>11</v>
      </c>
      <c r="C14" s="13" t="s">
        <v>39</v>
      </c>
      <c r="D14" s="16" t="s">
        <v>46</v>
      </c>
      <c r="E14" s="13" t="s">
        <v>39</v>
      </c>
      <c r="F14" s="17">
        <v>189</v>
      </c>
      <c r="G14" s="12">
        <v>1</v>
      </c>
      <c r="H14" s="9">
        <f>500*F14</f>
        <v>94500</v>
      </c>
      <c r="I14" s="9">
        <f>250*F14</f>
        <v>47250</v>
      </c>
      <c r="J14" s="9">
        <f>130*F14</f>
        <v>24570</v>
      </c>
      <c r="K14" s="9">
        <f>70*F14</f>
        <v>13230</v>
      </c>
      <c r="L14" s="9" t="s">
        <v>50</v>
      </c>
      <c r="M14" s="12" t="s">
        <v>51</v>
      </c>
      <c r="N14" s="12" t="s">
        <v>13</v>
      </c>
      <c r="O14" s="12" t="s">
        <v>53</v>
      </c>
    </row>
    <row r="15" spans="1:15" ht="38.25" x14ac:dyDescent="0.25">
      <c r="A15" s="12" t="s">
        <v>15</v>
      </c>
      <c r="B15" s="12" t="s">
        <v>11</v>
      </c>
      <c r="C15" s="13" t="s">
        <v>39</v>
      </c>
      <c r="D15" s="18" t="s">
        <v>40</v>
      </c>
      <c r="E15" s="13" t="s">
        <v>39</v>
      </c>
      <c r="F15" s="17">
        <v>347</v>
      </c>
      <c r="G15" s="12">
        <v>1</v>
      </c>
      <c r="H15" s="9">
        <f t="shared" ref="H15:H23" si="5">500*F15</f>
        <v>173500</v>
      </c>
      <c r="I15" s="9">
        <f t="shared" ref="I15:I23" si="6">250*F15</f>
        <v>86750</v>
      </c>
      <c r="J15" s="9">
        <f t="shared" ref="J15:J23" si="7">130*F15</f>
        <v>45110</v>
      </c>
      <c r="K15" s="9">
        <f t="shared" ref="K15:K23" si="8">70*F15</f>
        <v>24290</v>
      </c>
      <c r="L15" s="9" t="s">
        <v>50</v>
      </c>
      <c r="M15" s="12" t="s">
        <v>51</v>
      </c>
      <c r="N15" s="12" t="s">
        <v>13</v>
      </c>
      <c r="O15" s="12" t="s">
        <v>53</v>
      </c>
    </row>
    <row r="16" spans="1:15" ht="38.25" x14ac:dyDescent="0.25">
      <c r="A16" s="12" t="s">
        <v>15</v>
      </c>
      <c r="B16" s="12" t="s">
        <v>11</v>
      </c>
      <c r="C16" s="13" t="s">
        <v>39</v>
      </c>
      <c r="D16" s="18" t="s">
        <v>41</v>
      </c>
      <c r="E16" s="13" t="s">
        <v>39</v>
      </c>
      <c r="F16" s="17">
        <v>347</v>
      </c>
      <c r="G16" s="12">
        <v>1</v>
      </c>
      <c r="H16" s="9">
        <f t="shared" si="5"/>
        <v>173500</v>
      </c>
      <c r="I16" s="9">
        <f t="shared" si="6"/>
        <v>86750</v>
      </c>
      <c r="J16" s="9">
        <f t="shared" si="7"/>
        <v>45110</v>
      </c>
      <c r="K16" s="9">
        <f t="shared" si="8"/>
        <v>24290</v>
      </c>
      <c r="L16" s="9" t="s">
        <v>50</v>
      </c>
      <c r="M16" s="12" t="s">
        <v>52</v>
      </c>
      <c r="N16" s="12" t="s">
        <v>13</v>
      </c>
      <c r="O16" s="12" t="s">
        <v>53</v>
      </c>
    </row>
    <row r="17" spans="1:15" ht="38.25" x14ac:dyDescent="0.25">
      <c r="A17" s="12" t="s">
        <v>15</v>
      </c>
      <c r="B17" s="12" t="s">
        <v>11</v>
      </c>
      <c r="C17" s="13" t="s">
        <v>39</v>
      </c>
      <c r="D17" s="18" t="s">
        <v>42</v>
      </c>
      <c r="E17" s="13" t="s">
        <v>39</v>
      </c>
      <c r="F17" s="17">
        <v>233</v>
      </c>
      <c r="G17" s="12">
        <v>1</v>
      </c>
      <c r="H17" s="9">
        <f t="shared" si="5"/>
        <v>116500</v>
      </c>
      <c r="I17" s="9">
        <f t="shared" si="6"/>
        <v>58250</v>
      </c>
      <c r="J17" s="9">
        <f t="shared" si="7"/>
        <v>30290</v>
      </c>
      <c r="K17" s="9">
        <f t="shared" si="8"/>
        <v>16310</v>
      </c>
      <c r="L17" s="9" t="s">
        <v>50</v>
      </c>
      <c r="M17" s="12" t="s">
        <v>51</v>
      </c>
      <c r="N17" s="12" t="s">
        <v>13</v>
      </c>
      <c r="O17" s="12" t="s">
        <v>53</v>
      </c>
    </row>
    <row r="18" spans="1:15" ht="38.25" x14ac:dyDescent="0.25">
      <c r="A18" s="12" t="s">
        <v>15</v>
      </c>
      <c r="B18" s="12" t="s">
        <v>11</v>
      </c>
      <c r="C18" s="13" t="s">
        <v>39</v>
      </c>
      <c r="D18" s="18" t="s">
        <v>45</v>
      </c>
      <c r="E18" s="13" t="s">
        <v>39</v>
      </c>
      <c r="F18" s="17">
        <v>290</v>
      </c>
      <c r="G18" s="12">
        <v>1</v>
      </c>
      <c r="H18" s="9">
        <f t="shared" si="5"/>
        <v>145000</v>
      </c>
      <c r="I18" s="9">
        <f t="shared" si="6"/>
        <v>72500</v>
      </c>
      <c r="J18" s="9">
        <f t="shared" si="7"/>
        <v>37700</v>
      </c>
      <c r="K18" s="9">
        <f t="shared" si="8"/>
        <v>20300</v>
      </c>
      <c r="L18" s="9" t="s">
        <v>50</v>
      </c>
      <c r="M18" s="12" t="s">
        <v>51</v>
      </c>
      <c r="N18" s="12" t="s">
        <v>13</v>
      </c>
      <c r="O18" s="12" t="s">
        <v>53</v>
      </c>
    </row>
    <row r="19" spans="1:15" ht="38.25" x14ac:dyDescent="0.25">
      <c r="A19" s="12" t="s">
        <v>15</v>
      </c>
      <c r="B19" s="12" t="s">
        <v>11</v>
      </c>
      <c r="C19" s="13" t="s">
        <v>39</v>
      </c>
      <c r="D19" s="18" t="s">
        <v>47</v>
      </c>
      <c r="E19" s="13" t="s">
        <v>39</v>
      </c>
      <c r="F19" s="17">
        <v>142</v>
      </c>
      <c r="G19" s="12">
        <v>1</v>
      </c>
      <c r="H19" s="9">
        <f t="shared" si="5"/>
        <v>71000</v>
      </c>
      <c r="I19" s="9">
        <f t="shared" si="6"/>
        <v>35500</v>
      </c>
      <c r="J19" s="9">
        <f t="shared" si="7"/>
        <v>18460</v>
      </c>
      <c r="K19" s="9">
        <f t="shared" si="8"/>
        <v>9940</v>
      </c>
      <c r="L19" s="9" t="s">
        <v>50</v>
      </c>
      <c r="M19" s="12" t="s">
        <v>52</v>
      </c>
      <c r="N19" s="12" t="s">
        <v>13</v>
      </c>
      <c r="O19" s="12" t="s">
        <v>53</v>
      </c>
    </row>
    <row r="20" spans="1:15" ht="38.25" x14ac:dyDescent="0.25">
      <c r="A20" s="12" t="s">
        <v>15</v>
      </c>
      <c r="B20" s="12" t="s">
        <v>11</v>
      </c>
      <c r="C20" s="13" t="s">
        <v>39</v>
      </c>
      <c r="D20" s="18" t="s">
        <v>43</v>
      </c>
      <c r="E20" s="13" t="s">
        <v>39</v>
      </c>
      <c r="F20" s="17">
        <v>270</v>
      </c>
      <c r="G20" s="12">
        <v>1</v>
      </c>
      <c r="H20" s="9">
        <f t="shared" si="5"/>
        <v>135000</v>
      </c>
      <c r="I20" s="9">
        <f t="shared" si="6"/>
        <v>67500</v>
      </c>
      <c r="J20" s="9">
        <f t="shared" si="7"/>
        <v>35100</v>
      </c>
      <c r="K20" s="9">
        <f t="shared" si="8"/>
        <v>18900</v>
      </c>
      <c r="L20" s="9" t="s">
        <v>50</v>
      </c>
      <c r="M20" s="12" t="s">
        <v>52</v>
      </c>
      <c r="N20" s="12" t="s">
        <v>13</v>
      </c>
      <c r="O20" s="12" t="s">
        <v>53</v>
      </c>
    </row>
    <row r="21" spans="1:15" ht="38.25" x14ac:dyDescent="0.25">
      <c r="A21" s="12" t="s">
        <v>15</v>
      </c>
      <c r="B21" s="12" t="s">
        <v>11</v>
      </c>
      <c r="C21" s="13" t="s">
        <v>39</v>
      </c>
      <c r="D21" s="18" t="s">
        <v>44</v>
      </c>
      <c r="E21" s="13" t="s">
        <v>39</v>
      </c>
      <c r="F21" s="17">
        <v>294</v>
      </c>
      <c r="G21" s="12">
        <v>1</v>
      </c>
      <c r="H21" s="9">
        <f t="shared" si="5"/>
        <v>147000</v>
      </c>
      <c r="I21" s="9">
        <f t="shared" si="6"/>
        <v>73500</v>
      </c>
      <c r="J21" s="9">
        <f t="shared" si="7"/>
        <v>38220</v>
      </c>
      <c r="K21" s="9">
        <f t="shared" si="8"/>
        <v>20580</v>
      </c>
      <c r="L21" s="9" t="s">
        <v>50</v>
      </c>
      <c r="M21" s="12" t="s">
        <v>52</v>
      </c>
      <c r="N21" s="12" t="s">
        <v>13</v>
      </c>
      <c r="O21" s="12" t="s">
        <v>53</v>
      </c>
    </row>
    <row r="22" spans="1:15" ht="38.25" x14ac:dyDescent="0.25">
      <c r="A22" s="12" t="s">
        <v>15</v>
      </c>
      <c r="B22" s="12" t="s">
        <v>11</v>
      </c>
      <c r="C22" s="13" t="s">
        <v>39</v>
      </c>
      <c r="D22" s="18" t="s">
        <v>48</v>
      </c>
      <c r="E22" s="13" t="s">
        <v>39</v>
      </c>
      <c r="F22" s="17">
        <v>275</v>
      </c>
      <c r="G22" s="12">
        <v>1</v>
      </c>
      <c r="H22" s="9">
        <f t="shared" si="5"/>
        <v>137500</v>
      </c>
      <c r="I22" s="9">
        <f t="shared" si="6"/>
        <v>68750</v>
      </c>
      <c r="J22" s="9">
        <f t="shared" si="7"/>
        <v>35750</v>
      </c>
      <c r="K22" s="9">
        <f t="shared" si="8"/>
        <v>19250</v>
      </c>
      <c r="L22" s="9" t="s">
        <v>50</v>
      </c>
      <c r="M22" s="12" t="s">
        <v>52</v>
      </c>
      <c r="N22" s="12" t="s">
        <v>13</v>
      </c>
      <c r="O22" s="12" t="s">
        <v>53</v>
      </c>
    </row>
    <row r="23" spans="1:15" ht="38.25" x14ac:dyDescent="0.25">
      <c r="A23" s="12" t="s">
        <v>15</v>
      </c>
      <c r="B23" s="12" t="s">
        <v>11</v>
      </c>
      <c r="C23" s="13" t="s">
        <v>39</v>
      </c>
      <c r="D23" s="18" t="s">
        <v>49</v>
      </c>
      <c r="E23" s="13" t="s">
        <v>39</v>
      </c>
      <c r="F23" s="17">
        <v>211</v>
      </c>
      <c r="G23" s="12">
        <v>1</v>
      </c>
      <c r="H23" s="9">
        <f t="shared" si="5"/>
        <v>105500</v>
      </c>
      <c r="I23" s="9">
        <f t="shared" si="6"/>
        <v>52750</v>
      </c>
      <c r="J23" s="9">
        <f t="shared" si="7"/>
        <v>27430</v>
      </c>
      <c r="K23" s="9">
        <f t="shared" si="8"/>
        <v>14770</v>
      </c>
      <c r="L23" s="9" t="s">
        <v>50</v>
      </c>
      <c r="M23" s="12" t="s">
        <v>51</v>
      </c>
      <c r="N23" s="12" t="s">
        <v>13</v>
      </c>
      <c r="O23" s="12" t="s">
        <v>53</v>
      </c>
    </row>
  </sheetData>
  <autoFilter ref="A1:O1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10" r:id="rId8"/>
    <hyperlink ref="E9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C2" r:id="rId23"/>
    <hyperlink ref="C3:C23" r:id="rId24" display="Ссылка"/>
  </hyperlinks>
  <pageMargins left="0.7" right="0.7" top="0.75" bottom="0.75" header="0.3" footer="0.3"/>
  <pageSetup paperSize="9" orientation="portrait" horizontalDpi="300" verticalDpi="30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2026-03-11T20:58:15Z</dcterms:modified>
</cp:coreProperties>
</file>